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<sst xmlns="http://schemas.openxmlformats.org/spreadsheetml/2006/main" count="90" uniqueCount="64">
  <si>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</si>
  <si>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</si>
  <si>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</si>
  <si>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</si>
  <si>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</si>
  <si>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</si>
  <si>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</si>
  <si>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</si>
  <si>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</si>
  <si>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</si>
  <si>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</si>
  <si>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</si>
  <si>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</si>
  <si>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</si>
  <si>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</si>
  <si>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</si>
  <si>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</si>
  <si>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</si>
  <si>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</si>
  <si>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</si>
  <si>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</si>
  <si>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</si>
  <si>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</si>
  <si>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</si>
  <si>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</si>
  <si>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</si>
  <si>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</si>
  <si>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</si>
  <si>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</si>
  <si>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</si>
  <si>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</si>
  <si>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</si>
  <si>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</si>
  <si>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</si>
  <si>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</si>
  <si>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</si>
  <si>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</si>
  <si>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</si>
  <si>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</si>
  <si>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</si>
  <si>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</si>
  <si>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</si>
  <si>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</si>
  <si>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</si>
  <si>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</si>
  <si>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</si>
  <si>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</si>
  <si>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</si>
  <si>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</si>
  <si>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</si>
  <si>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</si>
  <si>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</si>
  <si>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</si>
  <si>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</si>
  <si>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</si>
  <si>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</si>
  <si>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</si>
  <si>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 xml:space="preserve"> Οικονομική</t>
  </si>
  <si>
    <t>P</t>
  </si>
  <si>
    <t>Χ</t>
  </si>
  <si>
    <t>Ο</t>
  </si>
  <si>
    <t>Δεκ.΄22</t>
  </si>
  <si>
    <t>Ιαν.΄23</t>
  </si>
  <si>
    <t>ΠΙΝΑΚΑΣ 12 : Εγγεγραμμένη Ανεργία κατά Οικονομική Δραστηριότητα και Επαρχία τον Δεκέμβριο 2022 και Ιανουάριο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</si>
</sst>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9" fontId="2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3" xfId="0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zoomScale="85" zoomScaleNormal="85" workbookViewId="0">
      <selection activeCell="U34" sqref="U34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.7109375" customWidth="1"/>
    <col min="6" max="6" width="9.5703125" customWidth="1"/>
    <col min="7" max="7" width="6" style="1" customWidth="1"/>
    <col min="8" max="8" width="5.85546875" style="1" customWidth="1"/>
    <col min="9" max="9" width="10.28515625" customWidth="1"/>
    <col min="10" max="10" width="9.42578125" customWidth="1"/>
    <col min="11" max="11" width="5.85546875" style="1" customWidth="1"/>
    <col min="12" max="12" width="6.28515625" style="1" customWidth="1"/>
    <col min="13" max="13" width="9.42578125" style="1" customWidth="1"/>
    <col min="14" max="14" width="9.28515625" style="1" customWidth="1"/>
    <col min="15" max="15" width="6" style="1" customWidth="1"/>
    <col min="16" max="16" width="7.42578125" style="1" customWidth="1"/>
    <col min="17" max="17" width="9.5703125" customWidth="1"/>
    <col min="18" max="18" width="8.7109375" customWidth="1"/>
    <col min="19" max="20" width="7.140625" style="1" customWidth="1"/>
    <col min="21" max="21" width="10.5703125" customWidth="1"/>
    <col min="22" max="22" width="8.7109375" customWidth="1"/>
    <col min="23" max="23" width="6" customWidth="1"/>
    <col min="24" max="24" width="7" customWidth="1"/>
    <col min="25" max="25" width="10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7" t="s">
        <v>63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"/>
      <c r="AB1" s="5"/>
    </row>
    <row r="2" spans="2:29" s="2" customFormat="1" ht="16.5" customHeight="1" thickBot="1" x14ac:dyDescent="0.25">
      <c r="B2" s="14"/>
      <c r="C2" s="14"/>
      <c r="D2" s="7"/>
      <c r="E2" s="7"/>
      <c r="F2" s="7"/>
      <c r="G2" s="3"/>
      <c r="H2" s="3"/>
      <c r="I2" s="7"/>
      <c r="J2" s="7"/>
      <c r="K2" s="3"/>
      <c r="L2" s="3"/>
      <c r="M2" s="3"/>
      <c r="N2" s="3"/>
      <c r="O2" s="3"/>
      <c r="P2" s="3"/>
      <c r="Q2" s="7"/>
      <c r="R2" s="7"/>
      <c r="S2" s="3"/>
      <c r="T2" s="3"/>
      <c r="U2" s="7"/>
      <c r="V2" s="7"/>
      <c r="W2" s="7"/>
      <c r="X2" s="7"/>
      <c r="Y2" s="7"/>
      <c r="Z2" s="7"/>
      <c r="AA2" s="7"/>
      <c r="AB2" s="7"/>
    </row>
    <row r="3" spans="2:29" s="4" customFormat="1" ht="16.5" customHeight="1" x14ac:dyDescent="0.2">
      <c r="B3" s="26"/>
      <c r="C3" s="27"/>
      <c r="D3" s="27" t="s">
        <v>57</v>
      </c>
      <c r="E3" s="53" t="s">
        <v>5</v>
      </c>
      <c r="F3" s="54"/>
      <c r="G3" s="54"/>
      <c r="H3" s="55"/>
      <c r="I3" s="53" t="s">
        <v>37</v>
      </c>
      <c r="J3" s="54"/>
      <c r="K3" s="54"/>
      <c r="L3" s="55"/>
      <c r="M3" s="53" t="s">
        <v>38</v>
      </c>
      <c r="N3" s="54"/>
      <c r="O3" s="54"/>
      <c r="P3" s="55"/>
      <c r="Q3" s="53" t="s">
        <v>2</v>
      </c>
      <c r="R3" s="54"/>
      <c r="S3" s="54"/>
      <c r="T3" s="55"/>
      <c r="U3" s="53" t="s">
        <v>6</v>
      </c>
      <c r="V3" s="54"/>
      <c r="W3" s="54"/>
      <c r="X3" s="55"/>
      <c r="Y3" s="53" t="s">
        <v>4</v>
      </c>
      <c r="Z3" s="54"/>
      <c r="AA3" s="54"/>
      <c r="AB3" s="56"/>
    </row>
    <row r="4" spans="2:29" s="2" customFormat="1" ht="16.5" customHeight="1" x14ac:dyDescent="0.2">
      <c r="B4" s="28"/>
      <c r="C4" s="22"/>
      <c r="D4" s="19" t="s">
        <v>3</v>
      </c>
      <c r="E4" s="43" t="s">
        <v>61</v>
      </c>
      <c r="F4" s="43" t="s">
        <v>62</v>
      </c>
      <c r="G4" s="58" t="s">
        <v>1</v>
      </c>
      <c r="H4" s="58"/>
      <c r="I4" s="43" t="s">
        <v>61</v>
      </c>
      <c r="J4" s="43" t="s">
        <v>62</v>
      </c>
      <c r="K4" s="58" t="s">
        <v>1</v>
      </c>
      <c r="L4" s="58"/>
      <c r="M4" s="43" t="s">
        <v>61</v>
      </c>
      <c r="N4" s="43" t="s">
        <v>62</v>
      </c>
      <c r="O4" s="58" t="s">
        <v>1</v>
      </c>
      <c r="P4" s="58"/>
      <c r="Q4" s="43" t="s">
        <v>61</v>
      </c>
      <c r="R4" s="43" t="s">
        <v>62</v>
      </c>
      <c r="S4" s="58" t="s">
        <v>1</v>
      </c>
      <c r="T4" s="58"/>
      <c r="U4" s="43" t="s">
        <v>61</v>
      </c>
      <c r="V4" s="43" t="s">
        <v>62</v>
      </c>
      <c r="W4" s="58" t="s">
        <v>1</v>
      </c>
      <c r="X4" s="58"/>
      <c r="Y4" s="43" t="s">
        <v>61</v>
      </c>
      <c r="Z4" s="43" t="s">
        <v>62</v>
      </c>
      <c r="AA4" s="58" t="s">
        <v>1</v>
      </c>
      <c r="AB4" s="59"/>
      <c r="AC4" s="23"/>
    </row>
    <row r="5" spans="2:29" s="2" customFormat="1" ht="16.5" customHeight="1" x14ac:dyDescent="0.25">
      <c r="B5" s="29" t="s">
        <v>42</v>
      </c>
      <c r="C5" s="24" t="s">
        <v>43</v>
      </c>
      <c r="D5" s="22"/>
      <c r="E5" s="22"/>
      <c r="F5" s="22"/>
      <c r="G5" s="51" t="s">
        <v>40</v>
      </c>
      <c r="H5" s="51" t="s">
        <v>8</v>
      </c>
      <c r="I5" s="22"/>
      <c r="J5" s="22"/>
      <c r="K5" s="51" t="s">
        <v>40</v>
      </c>
      <c r="L5" s="51" t="s">
        <v>8</v>
      </c>
      <c r="M5" s="16"/>
      <c r="N5" s="16"/>
      <c r="O5" s="51" t="s">
        <v>40</v>
      </c>
      <c r="P5" s="51" t="s">
        <v>8</v>
      </c>
      <c r="Q5" s="22"/>
      <c r="R5" s="22"/>
      <c r="S5" s="51" t="s">
        <v>40</v>
      </c>
      <c r="T5" s="51" t="s">
        <v>8</v>
      </c>
      <c r="U5" s="22"/>
      <c r="V5" s="22"/>
      <c r="W5" s="40" t="s">
        <v>40</v>
      </c>
      <c r="X5" s="40" t="s">
        <v>8</v>
      </c>
      <c r="Y5" s="22"/>
      <c r="Z5" s="22"/>
      <c r="AA5" s="40" t="s">
        <v>40</v>
      </c>
      <c r="AB5" s="41" t="s">
        <v>8</v>
      </c>
      <c r="AC5" s="48"/>
    </row>
    <row r="6" spans="2:29" s="2" customFormat="1" ht="16.5" customHeight="1" x14ac:dyDescent="0.25">
      <c r="B6" s="30" t="s">
        <v>23</v>
      </c>
      <c r="C6" s="25" t="s">
        <v>44</v>
      </c>
      <c r="D6" s="19" t="s">
        <v>9</v>
      </c>
      <c r="E6" s="16">
        <v>22</v>
      </c>
      <c r="F6" s="16">
        <v>25</v>
      </c>
      <c r="G6" s="10">
        <f>F6-E6</f>
        <v>3</v>
      </c>
      <c r="H6" s="18">
        <f>G6/E6</f>
        <v>0.13636363636363635</v>
      </c>
      <c r="I6" s="16">
        <v>16</v>
      </c>
      <c r="J6" s="16">
        <v>21</v>
      </c>
      <c r="K6" s="10">
        <f>J6-I6</f>
        <v>5</v>
      </c>
      <c r="L6" s="18">
        <f>K6/I6</f>
        <v>0.3125</v>
      </c>
      <c r="M6" s="16">
        <v>8</v>
      </c>
      <c r="N6" s="16">
        <v>9</v>
      </c>
      <c r="O6" s="10">
        <f>N6-M6</f>
        <v>1</v>
      </c>
      <c r="P6" s="18">
        <f>O6/M6</f>
        <v>0.125</v>
      </c>
      <c r="Q6" s="16">
        <v>17</v>
      </c>
      <c r="R6" s="16">
        <v>19</v>
      </c>
      <c r="S6" s="10">
        <f>R6-Q6</f>
        <v>2</v>
      </c>
      <c r="T6" s="18">
        <f>S6/Q6</f>
        <v>0.11764705882352941</v>
      </c>
      <c r="U6" s="16">
        <v>9</v>
      </c>
      <c r="V6" s="16">
        <v>9</v>
      </c>
      <c r="W6" s="10">
        <f>V6-U6</f>
        <v>0</v>
      </c>
      <c r="X6" s="18">
        <f>W6/U6</f>
        <v>0</v>
      </c>
      <c r="Y6" s="16">
        <f>E6+I6+M6+Q6+U6</f>
        <v>72</v>
      </c>
      <c r="Z6" s="16">
        <f>F6+J6+N6+R6+V6</f>
        <v>83</v>
      </c>
      <c r="AA6" s="10">
        <f>Z6-Y6</f>
        <v>11</v>
      </c>
      <c r="AB6" s="17">
        <f>AA6/Y6</f>
        <v>0.15277777777777779</v>
      </c>
      <c r="AC6" s="48"/>
    </row>
    <row r="7" spans="2:29" s="2" customFormat="1" ht="16.5" customHeight="1" x14ac:dyDescent="0.25">
      <c r="B7" s="30" t="s">
        <v>24</v>
      </c>
      <c r="C7" s="25" t="s">
        <v>45</v>
      </c>
      <c r="D7" s="19" t="s">
        <v>10</v>
      </c>
      <c r="E7" s="16">
        <v>2</v>
      </c>
      <c r="F7" s="16">
        <v>3</v>
      </c>
      <c r="G7" s="10">
        <f t="shared" ref="G7:G22" si="0">F7-E7</f>
        <v>1</v>
      </c>
      <c r="H7" s="18">
        <f t="shared" ref="H7:H22" si="1">G7/E7</f>
        <v>0.5</v>
      </c>
      <c r="I7" s="16">
        <v>6</v>
      </c>
      <c r="J7" s="16">
        <v>7</v>
      </c>
      <c r="K7" s="10">
        <f t="shared" ref="K7:K21" si="2">J7-I7</f>
        <v>1</v>
      </c>
      <c r="L7" s="18">
        <f t="shared" ref="L7:L21" si="3">K7/I7</f>
        <v>0.16666666666666666</v>
      </c>
      <c r="M7" s="16"/>
      <c r="N7" s="16"/>
      <c r="O7" s="10">
        <f t="shared" ref="O7:O21" si="4">N7-M7</f>
        <v>0</v>
      </c>
      <c r="P7" s="18" t="e">
        <f t="shared" ref="P7:P21" si="5">O7/M7</f>
        <v>#DIV/0!</v>
      </c>
      <c r="Q7" s="16">
        <v>6</v>
      </c>
      <c r="R7" s="16">
        <v>4</v>
      </c>
      <c r="S7" s="10">
        <f t="shared" ref="S7:S21" si="6">R7-Q7</f>
        <v>-2</v>
      </c>
      <c r="T7" s="18">
        <f t="shared" ref="T7:T21" si="7">S7/Q7</f>
        <v>-0.33333333333333331</v>
      </c>
      <c r="U7" s="16">
        <v>1</v>
      </c>
      <c r="V7" s="16">
        <v>1</v>
      </c>
      <c r="W7" s="10">
        <f t="shared" ref="W7:W22" si="8">V7-U7</f>
        <v>0</v>
      </c>
      <c r="X7" s="18">
        <f t="shared" ref="X7:X21" si="9">W7/U7</f>
        <v>0</v>
      </c>
      <c r="Y7" s="16">
        <f t="shared" ref="Y7:Y21" si="10">E7+I7+M7+Q7+U7</f>
        <v>15</v>
      </c>
      <c r="Z7" s="16">
        <f t="shared" ref="Z7:Z21" si="11">F7+J7+N7+R7+V7</f>
        <v>15</v>
      </c>
      <c r="AA7" s="10">
        <f t="shared" ref="AA7:AA21" si="12">Z7-Y7</f>
        <v>0</v>
      </c>
      <c r="AB7" s="17">
        <f t="shared" ref="AB7:AB21" si="13">AA7/Y7</f>
        <v>0</v>
      </c>
      <c r="AC7" s="48"/>
    </row>
    <row r="8" spans="2:29" s="8" customFormat="1" ht="16.5" customHeight="1" x14ac:dyDescent="0.25">
      <c r="B8" s="30" t="s">
        <v>25</v>
      </c>
      <c r="C8" s="25" t="s">
        <v>46</v>
      </c>
      <c r="D8" s="20" t="s">
        <v>11</v>
      </c>
      <c r="E8" s="16">
        <v>311</v>
      </c>
      <c r="F8" s="16">
        <v>309</v>
      </c>
      <c r="G8" s="10">
        <f t="shared" si="0"/>
        <v>-2</v>
      </c>
      <c r="H8" s="18">
        <f t="shared" si="1"/>
        <v>-6.4308681672025723E-3</v>
      </c>
      <c r="I8" s="16">
        <v>141</v>
      </c>
      <c r="J8" s="16">
        <v>144</v>
      </c>
      <c r="K8" s="10">
        <f t="shared" si="2"/>
        <v>3</v>
      </c>
      <c r="L8" s="18">
        <f t="shared" si="3"/>
        <v>2.1276595744680851E-2</v>
      </c>
      <c r="M8" s="16">
        <v>64</v>
      </c>
      <c r="N8" s="16">
        <v>66</v>
      </c>
      <c r="O8" s="10">
        <f t="shared" si="4"/>
        <v>2</v>
      </c>
      <c r="P8" s="18">
        <f t="shared" si="5"/>
        <v>3.125E-2</v>
      </c>
      <c r="Q8" s="16">
        <v>229</v>
      </c>
      <c r="R8" s="16">
        <v>243</v>
      </c>
      <c r="S8" s="10">
        <f t="shared" si="6"/>
        <v>14</v>
      </c>
      <c r="T8" s="18">
        <f t="shared" si="7"/>
        <v>6.1135371179039298E-2</v>
      </c>
      <c r="U8" s="16">
        <v>39</v>
      </c>
      <c r="V8" s="16">
        <v>46</v>
      </c>
      <c r="W8" s="10">
        <f t="shared" si="8"/>
        <v>7</v>
      </c>
      <c r="X8" s="18">
        <f t="shared" si="9"/>
        <v>0.17948717948717949</v>
      </c>
      <c r="Y8" s="16">
        <f t="shared" si="10"/>
        <v>784</v>
      </c>
      <c r="Z8" s="16">
        <f t="shared" si="11"/>
        <v>808</v>
      </c>
      <c r="AA8" s="10">
        <f t="shared" si="12"/>
        <v>24</v>
      </c>
      <c r="AB8" s="17">
        <f t="shared" si="13"/>
        <v>3.0612244897959183E-2</v>
      </c>
      <c r="AC8" s="48"/>
    </row>
    <row r="9" spans="2:29" s="2" customFormat="1" ht="16.5" customHeight="1" x14ac:dyDescent="0.25">
      <c r="B9" s="30" t="s">
        <v>26</v>
      </c>
      <c r="C9" s="25" t="s">
        <v>47</v>
      </c>
      <c r="D9" s="20" t="s">
        <v>12</v>
      </c>
      <c r="E9" s="16">
        <v>4</v>
      </c>
      <c r="F9" s="16">
        <v>4</v>
      </c>
      <c r="G9" s="10">
        <f t="shared" si="0"/>
        <v>0</v>
      </c>
      <c r="H9" s="18">
        <f t="shared" si="1"/>
        <v>0</v>
      </c>
      <c r="I9" s="16">
        <v>5</v>
      </c>
      <c r="J9" s="16">
        <v>4</v>
      </c>
      <c r="K9" s="10">
        <f t="shared" si="2"/>
        <v>-1</v>
      </c>
      <c r="L9" s="18">
        <f t="shared" si="3"/>
        <v>-0.2</v>
      </c>
      <c r="M9" s="16">
        <v>1</v>
      </c>
      <c r="N9" s="16">
        <v>1</v>
      </c>
      <c r="O9" s="10">
        <f t="shared" si="4"/>
        <v>0</v>
      </c>
      <c r="P9" s="18">
        <f t="shared" si="5"/>
        <v>0</v>
      </c>
      <c r="Q9" s="16">
        <v>1</v>
      </c>
      <c r="R9" s="16">
        <v>2</v>
      </c>
      <c r="S9" s="10">
        <f t="shared" si="6"/>
        <v>1</v>
      </c>
      <c r="T9" s="18">
        <f t="shared" si="7"/>
        <v>1</v>
      </c>
      <c r="U9" s="16">
        <v>2</v>
      </c>
      <c r="V9" s="16">
        <v>2</v>
      </c>
      <c r="W9" s="10">
        <f t="shared" si="8"/>
        <v>0</v>
      </c>
      <c r="X9" s="18">
        <f t="shared" si="9"/>
        <v>0</v>
      </c>
      <c r="Y9" s="16">
        <f t="shared" si="10"/>
        <v>13</v>
      </c>
      <c r="Z9" s="16">
        <f t="shared" si="11"/>
        <v>13</v>
      </c>
      <c r="AA9" s="10">
        <f t="shared" si="12"/>
        <v>0</v>
      </c>
      <c r="AB9" s="17">
        <f t="shared" si="13"/>
        <v>0</v>
      </c>
      <c r="AC9" s="48"/>
    </row>
    <row r="10" spans="2:29" s="2" customFormat="1" ht="16.5" customHeight="1" x14ac:dyDescent="0.25">
      <c r="B10" s="30" t="s">
        <v>27</v>
      </c>
      <c r="C10" s="25" t="s">
        <v>48</v>
      </c>
      <c r="D10" s="21" t="s">
        <v>13</v>
      </c>
      <c r="E10" s="16">
        <v>9</v>
      </c>
      <c r="F10" s="16">
        <v>11</v>
      </c>
      <c r="G10" s="10">
        <f t="shared" si="0"/>
        <v>2</v>
      </c>
      <c r="H10" s="18">
        <f t="shared" si="1"/>
        <v>0.22222222222222221</v>
      </c>
      <c r="I10" s="16">
        <v>8</v>
      </c>
      <c r="J10" s="16">
        <v>7</v>
      </c>
      <c r="K10" s="10">
        <f t="shared" si="2"/>
        <v>-1</v>
      </c>
      <c r="L10" s="18">
        <f t="shared" si="3"/>
        <v>-0.125</v>
      </c>
      <c r="M10" s="16"/>
      <c r="N10" s="16"/>
      <c r="O10" s="10">
        <f t="shared" si="4"/>
        <v>0</v>
      </c>
      <c r="P10" s="18" t="e">
        <f t="shared" si="5"/>
        <v>#DIV/0!</v>
      </c>
      <c r="Q10" s="16">
        <v>10</v>
      </c>
      <c r="R10" s="16">
        <v>15</v>
      </c>
      <c r="S10" s="10">
        <f t="shared" si="6"/>
        <v>5</v>
      </c>
      <c r="T10" s="18">
        <f t="shared" si="7"/>
        <v>0.5</v>
      </c>
      <c r="U10" s="16">
        <v>3</v>
      </c>
      <c r="V10" s="16">
        <v>4</v>
      </c>
      <c r="W10" s="10">
        <f t="shared" si="8"/>
        <v>1</v>
      </c>
      <c r="X10" s="18">
        <f t="shared" si="9"/>
        <v>0.33333333333333331</v>
      </c>
      <c r="Y10" s="16">
        <f t="shared" si="10"/>
        <v>30</v>
      </c>
      <c r="Z10" s="16">
        <f t="shared" si="11"/>
        <v>37</v>
      </c>
      <c r="AA10" s="10">
        <f t="shared" si="12"/>
        <v>7</v>
      </c>
      <c r="AB10" s="17">
        <f t="shared" si="13"/>
        <v>0.23333333333333334</v>
      </c>
      <c r="AC10" s="48"/>
    </row>
    <row r="11" spans="2:29" s="2" customFormat="1" ht="16.5" customHeight="1" x14ac:dyDescent="0.25">
      <c r="B11" s="30" t="s">
        <v>28</v>
      </c>
      <c r="C11" s="25" t="s">
        <v>49</v>
      </c>
      <c r="D11" s="21" t="s">
        <v>14</v>
      </c>
      <c r="E11" s="16">
        <v>304</v>
      </c>
      <c r="F11" s="16">
        <v>323</v>
      </c>
      <c r="G11" s="10">
        <f t="shared" si="0"/>
        <v>19</v>
      </c>
      <c r="H11" s="18">
        <f t="shared" si="1"/>
        <v>6.25E-2</v>
      </c>
      <c r="I11" s="16">
        <v>144</v>
      </c>
      <c r="J11" s="16">
        <v>138</v>
      </c>
      <c r="K11" s="10">
        <f t="shared" si="2"/>
        <v>-6</v>
      </c>
      <c r="L11" s="18">
        <f t="shared" si="3"/>
        <v>-4.1666666666666664E-2</v>
      </c>
      <c r="M11" s="16">
        <v>92</v>
      </c>
      <c r="N11" s="16">
        <v>102</v>
      </c>
      <c r="O11" s="10">
        <f t="shared" si="4"/>
        <v>10</v>
      </c>
      <c r="P11" s="18">
        <f t="shared" si="5"/>
        <v>0.10869565217391304</v>
      </c>
      <c r="Q11" s="16">
        <v>296</v>
      </c>
      <c r="R11" s="16">
        <v>323</v>
      </c>
      <c r="S11" s="10">
        <f t="shared" si="6"/>
        <v>27</v>
      </c>
      <c r="T11" s="18">
        <f t="shared" si="7"/>
        <v>9.1216216216216214E-2</v>
      </c>
      <c r="U11" s="16">
        <v>144</v>
      </c>
      <c r="V11" s="16">
        <v>153</v>
      </c>
      <c r="W11" s="10">
        <f t="shared" si="8"/>
        <v>9</v>
      </c>
      <c r="X11" s="18">
        <f t="shared" si="9"/>
        <v>6.25E-2</v>
      </c>
      <c r="Y11" s="16">
        <f t="shared" si="10"/>
        <v>980</v>
      </c>
      <c r="Z11" s="16">
        <f t="shared" si="11"/>
        <v>1039</v>
      </c>
      <c r="AA11" s="10">
        <f t="shared" si="12"/>
        <v>59</v>
      </c>
      <c r="AB11" s="17">
        <f t="shared" si="13"/>
        <v>6.0204081632653061E-2</v>
      </c>
      <c r="AC11" s="48"/>
    </row>
    <row r="12" spans="2:29" s="2" customFormat="1" ht="16.5" customHeight="1" x14ac:dyDescent="0.25">
      <c r="B12" s="30" t="s">
        <v>29</v>
      </c>
      <c r="C12" s="25" t="s">
        <v>50</v>
      </c>
      <c r="D12" s="20" t="s">
        <v>15</v>
      </c>
      <c r="E12" s="16">
        <v>681</v>
      </c>
      <c r="F12" s="16">
        <v>705</v>
      </c>
      <c r="G12" s="10">
        <f t="shared" si="0"/>
        <v>24</v>
      </c>
      <c r="H12" s="18">
        <f t="shared" si="1"/>
        <v>3.5242290748898682E-2</v>
      </c>
      <c r="I12" s="16">
        <v>451</v>
      </c>
      <c r="J12" s="16">
        <v>460</v>
      </c>
      <c r="K12" s="10">
        <f t="shared" si="2"/>
        <v>9</v>
      </c>
      <c r="L12" s="18">
        <f t="shared" si="3"/>
        <v>1.9955654101995565E-2</v>
      </c>
      <c r="M12" s="16">
        <v>312</v>
      </c>
      <c r="N12" s="16">
        <v>346</v>
      </c>
      <c r="O12" s="10">
        <f t="shared" si="4"/>
        <v>34</v>
      </c>
      <c r="P12" s="18">
        <f t="shared" si="5"/>
        <v>0.10897435897435898</v>
      </c>
      <c r="Q12" s="16">
        <v>567</v>
      </c>
      <c r="R12" s="16">
        <v>576</v>
      </c>
      <c r="S12" s="10">
        <f t="shared" si="6"/>
        <v>9</v>
      </c>
      <c r="T12" s="18">
        <f t="shared" si="7"/>
        <v>1.5873015873015872E-2</v>
      </c>
      <c r="U12" s="16">
        <v>225</v>
      </c>
      <c r="V12" s="16">
        <v>251</v>
      </c>
      <c r="W12" s="10">
        <f t="shared" si="8"/>
        <v>26</v>
      </c>
      <c r="X12" s="18">
        <f t="shared" si="9"/>
        <v>0.11555555555555555</v>
      </c>
      <c r="Y12" s="16">
        <f t="shared" si="10"/>
        <v>2236</v>
      </c>
      <c r="Z12" s="16">
        <f t="shared" si="11"/>
        <v>2338</v>
      </c>
      <c r="AA12" s="10">
        <f t="shared" si="12"/>
        <v>102</v>
      </c>
      <c r="AB12" s="17">
        <f t="shared" si="13"/>
        <v>4.5617173524150269E-2</v>
      </c>
      <c r="AC12" s="48"/>
    </row>
    <row r="13" spans="2:29" s="2" customFormat="1" ht="16.5" customHeight="1" x14ac:dyDescent="0.25">
      <c r="B13" s="30" t="s">
        <v>30</v>
      </c>
      <c r="C13" s="25" t="s">
        <v>51</v>
      </c>
      <c r="D13" s="20" t="s">
        <v>16</v>
      </c>
      <c r="E13" s="16">
        <v>106</v>
      </c>
      <c r="F13" s="16">
        <v>105</v>
      </c>
      <c r="G13" s="10">
        <f t="shared" si="0"/>
        <v>-1</v>
      </c>
      <c r="H13" s="18">
        <f t="shared" si="1"/>
        <v>-9.433962264150943E-3</v>
      </c>
      <c r="I13" s="16">
        <v>197</v>
      </c>
      <c r="J13" s="16">
        <v>233</v>
      </c>
      <c r="K13" s="10">
        <f t="shared" si="2"/>
        <v>36</v>
      </c>
      <c r="L13" s="18">
        <f t="shared" si="3"/>
        <v>0.18274111675126903</v>
      </c>
      <c r="M13" s="16">
        <v>115</v>
      </c>
      <c r="N13" s="16">
        <v>118</v>
      </c>
      <c r="O13" s="10">
        <f t="shared" si="4"/>
        <v>3</v>
      </c>
      <c r="P13" s="18">
        <f t="shared" si="5"/>
        <v>2.6086956521739129E-2</v>
      </c>
      <c r="Q13" s="16">
        <v>149</v>
      </c>
      <c r="R13" s="16">
        <v>144</v>
      </c>
      <c r="S13" s="10">
        <f t="shared" si="6"/>
        <v>-5</v>
      </c>
      <c r="T13" s="18">
        <f t="shared" si="7"/>
        <v>-3.3557046979865772E-2</v>
      </c>
      <c r="U13" s="16">
        <v>119</v>
      </c>
      <c r="V13" s="16">
        <v>133</v>
      </c>
      <c r="W13" s="10">
        <f t="shared" si="8"/>
        <v>14</v>
      </c>
      <c r="X13" s="18">
        <f t="shared" si="9"/>
        <v>0.11764705882352941</v>
      </c>
      <c r="Y13" s="16">
        <f t="shared" si="10"/>
        <v>686</v>
      </c>
      <c r="Z13" s="16">
        <f t="shared" si="11"/>
        <v>733</v>
      </c>
      <c r="AA13" s="10">
        <f t="shared" si="12"/>
        <v>47</v>
      </c>
      <c r="AB13" s="17">
        <f t="shared" si="13"/>
        <v>6.8513119533527692E-2</v>
      </c>
      <c r="AC13" s="48"/>
    </row>
    <row r="14" spans="2:29" s="2" customFormat="1" ht="16.5" customHeight="1" x14ac:dyDescent="0.25">
      <c r="B14" s="30" t="s">
        <v>31</v>
      </c>
      <c r="C14" s="25" t="s">
        <v>52</v>
      </c>
      <c r="D14" s="21" t="s">
        <v>17</v>
      </c>
      <c r="E14" s="16">
        <v>320</v>
      </c>
      <c r="F14" s="16">
        <v>327</v>
      </c>
      <c r="G14" s="10">
        <f t="shared" si="0"/>
        <v>7</v>
      </c>
      <c r="H14" s="18">
        <f t="shared" si="1"/>
        <v>2.1874999999999999E-2</v>
      </c>
      <c r="I14" s="16">
        <v>724</v>
      </c>
      <c r="J14" s="16">
        <v>752</v>
      </c>
      <c r="K14" s="10">
        <f t="shared" si="2"/>
        <v>28</v>
      </c>
      <c r="L14" s="18">
        <f t="shared" si="3"/>
        <v>3.8674033149171269E-2</v>
      </c>
      <c r="M14" s="16">
        <v>2622</v>
      </c>
      <c r="N14" s="16">
        <v>2669</v>
      </c>
      <c r="O14" s="10">
        <f t="shared" si="4"/>
        <v>47</v>
      </c>
      <c r="P14" s="18">
        <f t="shared" si="5"/>
        <v>1.7925247902364608E-2</v>
      </c>
      <c r="Q14" s="16">
        <v>412</v>
      </c>
      <c r="R14" s="16">
        <v>419</v>
      </c>
      <c r="S14" s="10">
        <f t="shared" si="6"/>
        <v>7</v>
      </c>
      <c r="T14" s="18">
        <f t="shared" si="7"/>
        <v>1.6990291262135922E-2</v>
      </c>
      <c r="U14" s="16">
        <v>966</v>
      </c>
      <c r="V14" s="16">
        <v>1015</v>
      </c>
      <c r="W14" s="10">
        <f t="shared" si="8"/>
        <v>49</v>
      </c>
      <c r="X14" s="18">
        <f t="shared" si="9"/>
        <v>5.0724637681159424E-2</v>
      </c>
      <c r="Y14" s="16">
        <f t="shared" si="10"/>
        <v>5044</v>
      </c>
      <c r="Z14" s="16">
        <f t="shared" si="11"/>
        <v>5182</v>
      </c>
      <c r="AA14" s="10">
        <f t="shared" si="12"/>
        <v>138</v>
      </c>
      <c r="AB14" s="17">
        <f t="shared" si="13"/>
        <v>2.7359238699444885E-2</v>
      </c>
      <c r="AC14" s="48"/>
    </row>
    <row r="15" spans="2:29" s="2" customFormat="1" ht="16.5" customHeight="1" x14ac:dyDescent="0.25">
      <c r="B15" s="30" t="s">
        <v>32</v>
      </c>
      <c r="C15" s="25" t="s">
        <v>53</v>
      </c>
      <c r="D15" s="21" t="s">
        <v>36</v>
      </c>
      <c r="E15" s="16">
        <v>192</v>
      </c>
      <c r="F15" s="16">
        <v>186</v>
      </c>
      <c r="G15" s="10">
        <f t="shared" si="0"/>
        <v>-6</v>
      </c>
      <c r="H15" s="18">
        <f t="shared" si="1"/>
        <v>-3.125E-2</v>
      </c>
      <c r="I15" s="16">
        <v>56</v>
      </c>
      <c r="J15" s="16">
        <v>60</v>
      </c>
      <c r="K15" s="10">
        <f t="shared" si="2"/>
        <v>4</v>
      </c>
      <c r="L15" s="18">
        <f t="shared" si="3"/>
        <v>7.1428571428571425E-2</v>
      </c>
      <c r="M15" s="16">
        <v>4</v>
      </c>
      <c r="N15" s="16">
        <v>5</v>
      </c>
      <c r="O15" s="10">
        <f t="shared" si="4"/>
        <v>1</v>
      </c>
      <c r="P15" s="18">
        <f t="shared" si="5"/>
        <v>0.25</v>
      </c>
      <c r="Q15" s="16">
        <v>119</v>
      </c>
      <c r="R15" s="16">
        <v>115</v>
      </c>
      <c r="S15" s="10">
        <f t="shared" si="6"/>
        <v>-4</v>
      </c>
      <c r="T15" s="18">
        <f t="shared" si="7"/>
        <v>-3.3613445378151259E-2</v>
      </c>
      <c r="U15" s="16">
        <v>16</v>
      </c>
      <c r="V15" s="16">
        <v>15</v>
      </c>
      <c r="W15" s="10">
        <f t="shared" si="8"/>
        <v>-1</v>
      </c>
      <c r="X15" s="18">
        <f t="shared" si="9"/>
        <v>-6.25E-2</v>
      </c>
      <c r="Y15" s="16">
        <f t="shared" si="10"/>
        <v>387</v>
      </c>
      <c r="Z15" s="16">
        <f t="shared" si="11"/>
        <v>381</v>
      </c>
      <c r="AA15" s="10">
        <f t="shared" si="12"/>
        <v>-6</v>
      </c>
      <c r="AB15" s="17">
        <f t="shared" si="13"/>
        <v>-1.5503875968992248E-2</v>
      </c>
      <c r="AC15" s="48"/>
    </row>
    <row r="16" spans="2:29" s="2" customFormat="1" ht="16.5" customHeight="1" x14ac:dyDescent="0.25">
      <c r="B16" s="30" t="s">
        <v>33</v>
      </c>
      <c r="C16" s="25" t="s">
        <v>54</v>
      </c>
      <c r="D16" s="19" t="s">
        <v>18</v>
      </c>
      <c r="E16" s="16">
        <v>577</v>
      </c>
      <c r="F16" s="16">
        <v>628</v>
      </c>
      <c r="G16" s="10">
        <f t="shared" si="0"/>
        <v>51</v>
      </c>
      <c r="H16" s="18">
        <f t="shared" si="1"/>
        <v>8.838821490467938E-2</v>
      </c>
      <c r="I16" s="16">
        <v>162</v>
      </c>
      <c r="J16" s="16">
        <v>171</v>
      </c>
      <c r="K16" s="10">
        <f t="shared" si="2"/>
        <v>9</v>
      </c>
      <c r="L16" s="18">
        <f t="shared" si="3"/>
        <v>5.5555555555555552E-2</v>
      </c>
      <c r="M16" s="16">
        <v>54</v>
      </c>
      <c r="N16" s="16">
        <v>60</v>
      </c>
      <c r="O16" s="10">
        <f t="shared" si="4"/>
        <v>6</v>
      </c>
      <c r="P16" s="18">
        <f t="shared" si="5"/>
        <v>0.1111111111111111</v>
      </c>
      <c r="Q16" s="16">
        <v>383</v>
      </c>
      <c r="R16" s="16">
        <v>404</v>
      </c>
      <c r="S16" s="10">
        <f t="shared" si="6"/>
        <v>21</v>
      </c>
      <c r="T16" s="18">
        <f t="shared" si="7"/>
        <v>5.4830287206266322E-2</v>
      </c>
      <c r="U16" s="16">
        <v>103</v>
      </c>
      <c r="V16" s="16">
        <v>132</v>
      </c>
      <c r="W16" s="10">
        <f t="shared" si="8"/>
        <v>29</v>
      </c>
      <c r="X16" s="18">
        <f t="shared" si="9"/>
        <v>0.28155339805825241</v>
      </c>
      <c r="Y16" s="16">
        <f t="shared" si="10"/>
        <v>1279</v>
      </c>
      <c r="Z16" s="16">
        <f t="shared" si="11"/>
        <v>1395</v>
      </c>
      <c r="AA16" s="10">
        <f t="shared" si="12"/>
        <v>116</v>
      </c>
      <c r="AB16" s="17">
        <f t="shared" si="13"/>
        <v>9.06958561376075E-2</v>
      </c>
      <c r="AC16" s="48"/>
    </row>
    <row r="17" spans="2:29" s="3" customFormat="1" ht="16.5" customHeight="1" x14ac:dyDescent="0.25">
      <c r="B17" s="30" t="s">
        <v>34</v>
      </c>
      <c r="C17" s="25" t="s">
        <v>55</v>
      </c>
      <c r="D17" s="19" t="s">
        <v>19</v>
      </c>
      <c r="E17" s="16">
        <v>39</v>
      </c>
      <c r="F17" s="16">
        <v>35</v>
      </c>
      <c r="G17" s="10">
        <f t="shared" si="0"/>
        <v>-4</v>
      </c>
      <c r="H17" s="18">
        <f t="shared" si="1"/>
        <v>-0.10256410256410256</v>
      </c>
      <c r="I17" s="16">
        <v>22</v>
      </c>
      <c r="J17" s="16">
        <v>23</v>
      </c>
      <c r="K17" s="10">
        <f t="shared" si="2"/>
        <v>1</v>
      </c>
      <c r="L17" s="18">
        <f t="shared" si="3"/>
        <v>4.5454545454545456E-2</v>
      </c>
      <c r="M17" s="16">
        <v>38</v>
      </c>
      <c r="N17" s="16">
        <v>38</v>
      </c>
      <c r="O17" s="10">
        <f t="shared" si="4"/>
        <v>0</v>
      </c>
      <c r="P17" s="18">
        <f t="shared" si="5"/>
        <v>0</v>
      </c>
      <c r="Q17" s="16">
        <v>40</v>
      </c>
      <c r="R17" s="16">
        <v>41</v>
      </c>
      <c r="S17" s="10">
        <f t="shared" si="6"/>
        <v>1</v>
      </c>
      <c r="T17" s="18">
        <f t="shared" si="7"/>
        <v>2.5000000000000001E-2</v>
      </c>
      <c r="U17" s="16">
        <v>17</v>
      </c>
      <c r="V17" s="16">
        <v>17</v>
      </c>
      <c r="W17" s="10">
        <f t="shared" si="8"/>
        <v>0</v>
      </c>
      <c r="X17" s="18">
        <f t="shared" si="9"/>
        <v>0</v>
      </c>
      <c r="Y17" s="16">
        <f t="shared" si="10"/>
        <v>156</v>
      </c>
      <c r="Z17" s="16">
        <f t="shared" si="11"/>
        <v>154</v>
      </c>
      <c r="AA17" s="10">
        <f t="shared" si="12"/>
        <v>-2</v>
      </c>
      <c r="AB17" s="17">
        <f t="shared" si="13"/>
        <v>-1.282051282051282E-2</v>
      </c>
      <c r="AC17" s="48"/>
    </row>
    <row r="18" spans="2:29" ht="16.5" customHeight="1" x14ac:dyDescent="0.25">
      <c r="B18" s="30" t="s">
        <v>35</v>
      </c>
      <c r="C18" s="25" t="s">
        <v>56</v>
      </c>
      <c r="D18" s="19" t="s">
        <v>20</v>
      </c>
      <c r="E18" s="16">
        <v>316</v>
      </c>
      <c r="F18" s="16">
        <v>309</v>
      </c>
      <c r="G18" s="10">
        <f t="shared" si="0"/>
        <v>-7</v>
      </c>
      <c r="H18" s="18">
        <f t="shared" si="1"/>
        <v>-2.2151898734177215E-2</v>
      </c>
      <c r="I18" s="16">
        <v>149</v>
      </c>
      <c r="J18" s="16">
        <v>143</v>
      </c>
      <c r="K18" s="10">
        <f t="shared" si="2"/>
        <v>-6</v>
      </c>
      <c r="L18" s="18">
        <f t="shared" si="3"/>
        <v>-4.0268456375838924E-2</v>
      </c>
      <c r="M18" s="16">
        <v>126</v>
      </c>
      <c r="N18" s="16">
        <v>139</v>
      </c>
      <c r="O18" s="10">
        <f t="shared" si="4"/>
        <v>13</v>
      </c>
      <c r="P18" s="18">
        <f t="shared" si="5"/>
        <v>0.10317460317460317</v>
      </c>
      <c r="Q18" s="16">
        <v>150</v>
      </c>
      <c r="R18" s="16">
        <v>141</v>
      </c>
      <c r="S18" s="10">
        <f t="shared" si="6"/>
        <v>-9</v>
      </c>
      <c r="T18" s="18">
        <f t="shared" si="7"/>
        <v>-0.06</v>
      </c>
      <c r="U18" s="16">
        <v>134</v>
      </c>
      <c r="V18" s="16">
        <v>137</v>
      </c>
      <c r="W18" s="10">
        <f t="shared" si="8"/>
        <v>3</v>
      </c>
      <c r="X18" s="18">
        <f t="shared" si="9"/>
        <v>2.2388059701492536E-2</v>
      </c>
      <c r="Y18" s="16">
        <f t="shared" si="10"/>
        <v>875</v>
      </c>
      <c r="Z18" s="16">
        <f t="shared" si="11"/>
        <v>869</v>
      </c>
      <c r="AA18" s="10">
        <f t="shared" si="12"/>
        <v>-6</v>
      </c>
      <c r="AB18" s="17">
        <f t="shared" si="13"/>
        <v>-6.8571428571428568E-3</v>
      </c>
      <c r="AC18" s="48"/>
    </row>
    <row r="19" spans="2:29" ht="16.5" customHeight="1" x14ac:dyDescent="0.25">
      <c r="B19" s="30" t="s">
        <v>58</v>
      </c>
      <c r="C19" s="25" t="s">
        <v>60</v>
      </c>
      <c r="D19" s="19" t="s">
        <v>21</v>
      </c>
      <c r="E19" s="16">
        <v>155</v>
      </c>
      <c r="F19" s="16">
        <v>150</v>
      </c>
      <c r="G19" s="10">
        <f t="shared" si="0"/>
        <v>-5</v>
      </c>
      <c r="H19" s="18">
        <f t="shared" si="1"/>
        <v>-3.2258064516129031E-2</v>
      </c>
      <c r="I19" s="16">
        <v>60</v>
      </c>
      <c r="J19" s="16">
        <v>53</v>
      </c>
      <c r="K19" s="10">
        <f t="shared" si="2"/>
        <v>-7</v>
      </c>
      <c r="L19" s="18">
        <f t="shared" si="3"/>
        <v>-0.11666666666666667</v>
      </c>
      <c r="M19" s="16">
        <v>19</v>
      </c>
      <c r="N19" s="16">
        <v>17</v>
      </c>
      <c r="O19" s="10">
        <f t="shared" si="4"/>
        <v>-2</v>
      </c>
      <c r="P19" s="18">
        <f t="shared" si="5"/>
        <v>-0.10526315789473684</v>
      </c>
      <c r="Q19" s="16">
        <v>83</v>
      </c>
      <c r="R19" s="16">
        <v>95</v>
      </c>
      <c r="S19" s="10">
        <f t="shared" si="6"/>
        <v>12</v>
      </c>
      <c r="T19" s="18">
        <f t="shared" si="7"/>
        <v>0.14457831325301204</v>
      </c>
      <c r="U19" s="16">
        <v>19</v>
      </c>
      <c r="V19" s="16">
        <v>25</v>
      </c>
      <c r="W19" s="10">
        <f t="shared" si="8"/>
        <v>6</v>
      </c>
      <c r="X19" s="18">
        <f t="shared" si="9"/>
        <v>0.31578947368421051</v>
      </c>
      <c r="Y19" s="16">
        <f t="shared" si="10"/>
        <v>336</v>
      </c>
      <c r="Z19" s="16">
        <f t="shared" si="11"/>
        <v>340</v>
      </c>
      <c r="AA19" s="10">
        <f t="shared" si="12"/>
        <v>4</v>
      </c>
      <c r="AB19" s="17">
        <f t="shared" si="13"/>
        <v>1.1904761904761904E-2</v>
      </c>
      <c r="AC19" s="49"/>
    </row>
    <row r="20" spans="2:29" s="9" customFormat="1" ht="16.5" customHeight="1" x14ac:dyDescent="0.2">
      <c r="B20" s="31"/>
      <c r="C20" s="40"/>
      <c r="D20" s="19" t="s">
        <v>22</v>
      </c>
      <c r="E20" s="16">
        <v>801</v>
      </c>
      <c r="F20" s="16">
        <v>816</v>
      </c>
      <c r="G20" s="10">
        <f t="shared" si="0"/>
        <v>15</v>
      </c>
      <c r="H20" s="18">
        <f t="shared" si="1"/>
        <v>1.8726591760299626E-2</v>
      </c>
      <c r="I20" s="16">
        <v>403</v>
      </c>
      <c r="J20" s="16">
        <v>422</v>
      </c>
      <c r="K20" s="10">
        <f t="shared" si="2"/>
        <v>19</v>
      </c>
      <c r="L20" s="18">
        <f t="shared" si="3"/>
        <v>4.7146401985111663E-2</v>
      </c>
      <c r="M20" s="16">
        <v>341</v>
      </c>
      <c r="N20" s="16">
        <v>377</v>
      </c>
      <c r="O20" s="10">
        <f t="shared" si="4"/>
        <v>36</v>
      </c>
      <c r="P20" s="18">
        <f t="shared" si="5"/>
        <v>0.10557184750733138</v>
      </c>
      <c r="Q20" s="16">
        <v>620</v>
      </c>
      <c r="R20" s="16">
        <v>654</v>
      </c>
      <c r="S20" s="10">
        <f t="shared" si="6"/>
        <v>34</v>
      </c>
      <c r="T20" s="18">
        <f t="shared" si="7"/>
        <v>5.4838709677419356E-2</v>
      </c>
      <c r="U20" s="16">
        <v>303</v>
      </c>
      <c r="V20" s="16">
        <v>325</v>
      </c>
      <c r="W20" s="10">
        <f t="shared" si="8"/>
        <v>22</v>
      </c>
      <c r="X20" s="18">
        <f t="shared" si="9"/>
        <v>7.2607260726072612E-2</v>
      </c>
      <c r="Y20" s="16">
        <f t="shared" si="10"/>
        <v>2468</v>
      </c>
      <c r="Z20" s="16">
        <f t="shared" si="11"/>
        <v>2594</v>
      </c>
      <c r="AA20" s="10">
        <f t="shared" si="12"/>
        <v>126</v>
      </c>
      <c r="AB20" s="17">
        <f t="shared" si="13"/>
        <v>5.1053484602917344E-2</v>
      </c>
      <c r="AC20" s="50"/>
    </row>
    <row r="21" spans="2:29" ht="16.5" customHeight="1" x14ac:dyDescent="0.2">
      <c r="B21" s="31" t="s">
        <v>59</v>
      </c>
      <c r="C21" s="40" t="s">
        <v>59</v>
      </c>
      <c r="D21" s="52" t="s">
        <v>7</v>
      </c>
      <c r="E21" s="61">
        <v>227</v>
      </c>
      <c r="F21" s="60">
        <v>233</v>
      </c>
      <c r="G21" s="62">
        <f t="shared" si="0"/>
        <v>6</v>
      </c>
      <c r="H21" s="63">
        <f t="shared" si="1"/>
        <v>2.643171806167401E-2</v>
      </c>
      <c r="I21" s="61">
        <v>135</v>
      </c>
      <c r="J21" s="60">
        <v>136</v>
      </c>
      <c r="K21" s="62">
        <f t="shared" si="2"/>
        <v>1</v>
      </c>
      <c r="L21" s="63">
        <f t="shared" si="3"/>
        <v>7.4074074074074077E-3</v>
      </c>
      <c r="M21" s="61">
        <v>24</v>
      </c>
      <c r="N21" s="60">
        <v>25</v>
      </c>
      <c r="O21" s="62">
        <f t="shared" si="4"/>
        <v>1</v>
      </c>
      <c r="P21" s="63">
        <f t="shared" si="5"/>
        <v>4.1666666666666664E-2</v>
      </c>
      <c r="Q21" s="61">
        <v>168</v>
      </c>
      <c r="R21" s="60">
        <v>175</v>
      </c>
      <c r="S21" s="62">
        <f t="shared" si="6"/>
        <v>7</v>
      </c>
      <c r="T21" s="63">
        <f t="shared" si="7"/>
        <v>4.1666666666666664E-2</v>
      </c>
      <c r="U21" s="61">
        <v>217</v>
      </c>
      <c r="V21" s="60">
        <v>208</v>
      </c>
      <c r="W21" s="62">
        <f t="shared" si="8"/>
        <v>-9</v>
      </c>
      <c r="X21" s="18">
        <f t="shared" si="9"/>
        <v>-4.1474654377880185E-2</v>
      </c>
      <c r="Y21" s="16">
        <f t="shared" si="10"/>
        <v>771</v>
      </c>
      <c r="Z21" s="16">
        <f t="shared" si="11"/>
        <v>777</v>
      </c>
      <c r="AA21" s="10">
        <f t="shared" si="12"/>
        <v>6</v>
      </c>
      <c r="AB21" s="17">
        <f t="shared" si="13"/>
        <v>7.7821011673151752E-3</v>
      </c>
      <c r="AC21" s="13"/>
    </row>
    <row r="22" spans="2:29" ht="16.5" customHeight="1" thickBot="1" x14ac:dyDescent="0.25">
      <c r="B22" s="32"/>
      <c r="C22" s="33"/>
      <c r="D22" s="34" t="s">
        <v>0</v>
      </c>
      <c r="E22" s="35">
        <f>SUM(E6:E21)</f>
        <v>4066</v>
      </c>
      <c r="F22" s="35">
        <f>SUM(F6:F21)</f>
        <v>4169</v>
      </c>
      <c r="G22" s="38">
        <f t="shared" si="0"/>
        <v>103</v>
      </c>
      <c r="H22" s="39">
        <f t="shared" si="1"/>
        <v>2.5332021642892277E-2</v>
      </c>
      <c r="I22" s="35">
        <f>SUM(I6:I21)</f>
        <v>2679</v>
      </c>
      <c r="J22" s="35">
        <f>SUM(J6:J21)</f>
        <v>2774</v>
      </c>
      <c r="K22" s="35">
        <f t="shared" ref="K22" si="14">J22-I22</f>
        <v>95</v>
      </c>
      <c r="L22" s="36">
        <f t="shared" ref="L22" si="15">K22/I22</f>
        <v>3.5460992907801421E-2</v>
      </c>
      <c r="M22" s="35">
        <f>SUM(M6:M21)</f>
        <v>3820</v>
      </c>
      <c r="N22" s="35">
        <f>SUM(N6:N21)</f>
        <v>3972</v>
      </c>
      <c r="O22" s="35">
        <f t="shared" ref="O22" si="16">N22-M22</f>
        <v>152</v>
      </c>
      <c r="P22" s="36">
        <f t="shared" ref="P22" si="17">O22/M22</f>
        <v>3.9790575916230364E-2</v>
      </c>
      <c r="Q22" s="35">
        <f>SUM(Q6:Q21)</f>
        <v>3250</v>
      </c>
      <c r="R22" s="35">
        <f>SUM(R6:R21)</f>
        <v>3370</v>
      </c>
      <c r="S22" s="35">
        <f t="shared" ref="S22" si="18">R22-Q22</f>
        <v>120</v>
      </c>
      <c r="T22" s="36">
        <f t="shared" ref="T22" si="19">S22/Q22</f>
        <v>3.6923076923076927E-2</v>
      </c>
      <c r="U22" s="42">
        <f>SUM(U6:U21)</f>
        <v>2317</v>
      </c>
      <c r="V22" s="35">
        <f>SUM(V6:V21)</f>
        <v>2473</v>
      </c>
      <c r="W22" s="35">
        <f t="shared" si="8"/>
        <v>156</v>
      </c>
      <c r="X22" s="36">
        <f t="shared" ref="X22" si="20">W22/U22</f>
        <v>6.7328441950798443E-2</v>
      </c>
      <c r="Y22" s="35">
        <f>SUM(Y6:Y21)</f>
        <v>16132</v>
      </c>
      <c r="Z22" s="35">
        <f>SUM(Z6:Z21)</f>
        <v>16758</v>
      </c>
      <c r="AA22" s="35">
        <f t="shared" ref="AA22" si="21">Z22-Y22</f>
        <v>626</v>
      </c>
      <c r="AB22" s="37">
        <f t="shared" ref="AB22" si="22">AA22/Y22</f>
        <v>3.8804859905777339E-2</v>
      </c>
    </row>
    <row r="23" spans="2:29" ht="16.5" customHeight="1" x14ac:dyDescent="0.2">
      <c r="B23" s="5"/>
      <c r="C23" s="5"/>
      <c r="D23" s="14" t="s">
        <v>39</v>
      </c>
      <c r="E23" s="5"/>
      <c r="F23" s="5"/>
      <c r="G23" s="6"/>
      <c r="H23" s="6"/>
      <c r="I23" s="5"/>
      <c r="J23" s="5"/>
      <c r="K23" s="6"/>
      <c r="L23" s="6"/>
      <c r="M23" s="6"/>
      <c r="N23" s="6"/>
      <c r="O23" s="6"/>
      <c r="P23" s="6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2:29" x14ac:dyDescent="0.2">
      <c r="B24" s="5"/>
      <c r="C24" s="5"/>
      <c r="D24" s="14"/>
      <c r="E24" s="5"/>
      <c r="F24" s="5"/>
      <c r="G24" s="6"/>
      <c r="H24" s="6"/>
      <c r="I24" s="5"/>
      <c r="J24" s="5"/>
      <c r="K24" s="6"/>
      <c r="L24" s="6"/>
      <c r="M24" s="6"/>
      <c r="N24" s="6"/>
      <c r="O24" s="6"/>
      <c r="P24" s="6"/>
      <c r="Q24" s="5"/>
      <c r="R24" s="5"/>
      <c r="S24" s="6"/>
      <c r="T24" s="6"/>
      <c r="U24" s="5"/>
      <c r="V24" s="5"/>
      <c r="W24" s="11"/>
      <c r="X24" s="11"/>
      <c r="Y24" s="11"/>
      <c r="Z24" s="11"/>
      <c r="AA24" s="11"/>
      <c r="AB24" s="5"/>
    </row>
    <row r="25" spans="2:29" x14ac:dyDescent="0.2">
      <c r="D25" s="5"/>
      <c r="J25" s="15" t="s">
        <v>41</v>
      </c>
      <c r="R25" s="1"/>
      <c r="W25" s="13"/>
      <c r="X25" s="13"/>
      <c r="Y25" s="13"/>
      <c r="Z25" s="12"/>
      <c r="AA25" s="13"/>
    </row>
    <row r="27" spans="2:29" x14ac:dyDescent="0.2">
      <c r="G27"/>
      <c r="H27"/>
    </row>
    <row r="28" spans="2:29" x14ac:dyDescent="0.2">
      <c r="G28"/>
      <c r="H28"/>
    </row>
    <row r="31" spans="2:29" x14ac:dyDescent="0.2">
      <c r="H31" s="44"/>
      <c r="L31" s="44"/>
      <c r="P31" s="44"/>
      <c r="T31" s="44"/>
      <c r="X31" s="45"/>
      <c r="AB31" s="45"/>
    </row>
    <row r="32" spans="2:29" x14ac:dyDescent="0.2">
      <c r="H32" s="44"/>
      <c r="L32" s="44"/>
      <c r="T32" s="44"/>
      <c r="AB32" s="45"/>
    </row>
    <row r="33" spans="5:28" x14ac:dyDescent="0.2">
      <c r="H33" s="44"/>
      <c r="L33" s="44"/>
      <c r="P33" s="44"/>
      <c r="T33" s="44"/>
      <c r="X33" s="45"/>
      <c r="AB33" s="45"/>
    </row>
    <row r="34" spans="5:28" x14ac:dyDescent="0.2">
      <c r="H34" s="44"/>
      <c r="L34" s="44"/>
      <c r="AB34" s="45"/>
    </row>
    <row r="35" spans="5:28" x14ac:dyDescent="0.2">
      <c r="H35" s="44"/>
      <c r="L35" s="44"/>
      <c r="T35" s="44"/>
      <c r="X35" s="45"/>
      <c r="AB35" s="45"/>
    </row>
    <row r="36" spans="5:28" x14ac:dyDescent="0.2">
      <c r="H36" s="44"/>
      <c r="L36" s="44"/>
      <c r="P36" s="44"/>
      <c r="T36" s="44"/>
      <c r="X36" s="45"/>
      <c r="AB36" s="45"/>
    </row>
    <row r="37" spans="5:28" x14ac:dyDescent="0.2">
      <c r="H37" s="44"/>
      <c r="L37" s="44"/>
      <c r="P37" s="44"/>
      <c r="T37" s="44"/>
      <c r="X37" s="45"/>
      <c r="AB37" s="45"/>
    </row>
    <row r="38" spans="5:28" x14ac:dyDescent="0.2">
      <c r="H38" s="44"/>
      <c r="L38" s="44"/>
      <c r="P38" s="44"/>
      <c r="T38" s="44"/>
      <c r="X38" s="45"/>
      <c r="AB38" s="45"/>
    </row>
    <row r="39" spans="5:28" x14ac:dyDescent="0.2">
      <c r="H39" s="44"/>
      <c r="L39" s="44"/>
      <c r="P39" s="44"/>
      <c r="T39" s="44"/>
      <c r="X39" s="45"/>
      <c r="AB39" s="45"/>
    </row>
    <row r="40" spans="5:28" x14ac:dyDescent="0.2">
      <c r="H40" s="44"/>
      <c r="L40" s="44"/>
      <c r="P40" s="44"/>
      <c r="T40" s="44"/>
      <c r="X40" s="45"/>
      <c r="AB40" s="45"/>
    </row>
    <row r="41" spans="5:28" x14ac:dyDescent="0.2">
      <c r="H41" s="44"/>
      <c r="L41" s="44"/>
      <c r="P41" s="44"/>
      <c r="T41" s="44"/>
      <c r="X41" s="45"/>
      <c r="AB41" s="45"/>
    </row>
    <row r="42" spans="5:28" x14ac:dyDescent="0.2">
      <c r="H42" s="44"/>
      <c r="L42" s="44"/>
      <c r="P42" s="44"/>
      <c r="T42" s="44"/>
      <c r="X42" s="45"/>
      <c r="AB42" s="45"/>
    </row>
    <row r="43" spans="5:28" x14ac:dyDescent="0.2">
      <c r="H43" s="44"/>
      <c r="L43" s="44"/>
      <c r="P43" s="44"/>
      <c r="T43" s="44"/>
      <c r="X43" s="45"/>
      <c r="AB43" s="45"/>
    </row>
    <row r="44" spans="5:28" x14ac:dyDescent="0.2">
      <c r="H44" s="44"/>
      <c r="L44" s="44"/>
      <c r="P44" s="44"/>
      <c r="T44" s="44"/>
      <c r="X44" s="45"/>
      <c r="AB44" s="45"/>
    </row>
    <row r="45" spans="5:28" x14ac:dyDescent="0.2">
      <c r="H45" s="44"/>
      <c r="L45" s="44"/>
      <c r="P45" s="44"/>
      <c r="T45" s="44"/>
      <c r="X45" s="45"/>
      <c r="AB45" s="45"/>
    </row>
    <row r="46" spans="5:28" x14ac:dyDescent="0.2">
      <c r="H46" s="44"/>
      <c r="L46" s="44"/>
      <c r="P46" s="44"/>
      <c r="T46" s="44"/>
      <c r="X46" s="45"/>
      <c r="AB46" s="45"/>
    </row>
    <row r="47" spans="5:28" x14ac:dyDescent="0.2">
      <c r="E47" s="46"/>
      <c r="F47" s="46"/>
      <c r="H47" s="44"/>
      <c r="I47" s="46"/>
      <c r="J47" s="46"/>
      <c r="L47" s="44"/>
      <c r="M47" s="47"/>
      <c r="P47" s="44"/>
      <c r="Q47" s="46"/>
      <c r="R47" s="46"/>
      <c r="T47" s="44"/>
      <c r="V47" s="46"/>
      <c r="X47" s="45"/>
      <c r="Y47" s="46"/>
      <c r="Z47" s="46"/>
      <c r="AA47" s="46"/>
      <c r="AB47" s="45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2023-01-11T12:44:08Z</cp:lastPrinted>
  <dcterms:created xsi:type="dcterms:W3CDTF">2003-11-04T06:27:00Z</dcterms:created>
  <dcterms:modified xsi:type="dcterms:W3CDTF">2023-02-03T08:32:12Z</dcterms:modified>
</cp:coreProperties>
</file>